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261" documentId="8_{2C2ADA05-7440-49AD-9B76-AFD1156A4F1C}" xr6:coauthVersionLast="47" xr6:coauthVersionMax="47" xr10:uidLastSave="{FA9DF222-E58E-4C72-AF18-7B27835E9EFB}"/>
  <bookViews>
    <workbookView xWindow="28680" yWindow="-6195" windowWidth="29040" windowHeight="15720" xr2:uid="{47575C1D-3B61-44E9-AACD-3E424E82DCC7}"/>
  </bookViews>
  <sheets>
    <sheet name="UNIQUE" sheetId="1" r:id="rId1"/>
    <sheet name="UNIQUE &amp; SORT &amp; SUMIF" sheetId="2" r:id="rId2"/>
    <sheet name="UNIQUE &amp; SORT &amp; SUMIF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3" l="1"/>
  <c r="G2" i="3" a="1"/>
  <c r="H4" i="3" s="1"/>
  <c r="E2" i="3" a="1"/>
  <c r="E2" i="3" s="1"/>
  <c r="G2" i="2" a="1"/>
  <c r="G2" i="2" s="1"/>
  <c r="H2" i="2" s="1"/>
  <c r="C16" i="2"/>
  <c r="E2" i="2" a="1"/>
  <c r="E2" i="2" s="1"/>
  <c r="G2" i="1" a="1"/>
  <c r="G2" i="1" s="1"/>
  <c r="E2" i="1" a="1"/>
  <c r="E2" i="1" s="1"/>
  <c r="C16" i="1"/>
  <c r="H5" i="3" l="1"/>
  <c r="H3" i="3"/>
  <c r="H13" i="3"/>
  <c r="H12" i="3"/>
  <c r="H11" i="3"/>
  <c r="H10" i="3"/>
  <c r="H9" i="3"/>
  <c r="H8" i="3"/>
  <c r="H7" i="3"/>
  <c r="H6" i="3"/>
  <c r="G2" i="3"/>
  <c r="H2" i="3" s="1"/>
  <c r="H13" i="2"/>
  <c r="H12" i="2"/>
  <c r="H11" i="2"/>
  <c r="H10" i="2"/>
  <c r="H9" i="2"/>
  <c r="H8" i="2"/>
  <c r="H7" i="2"/>
  <c r="H6" i="2"/>
  <c r="H5" i="2"/>
  <c r="H4" i="2"/>
  <c r="H3" i="2"/>
  <c r="H14" i="3" l="1"/>
  <c r="H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<sst xmlns="http://schemas.openxmlformats.org/spreadsheetml/2006/main" count="25" uniqueCount="15">
  <si>
    <t>Asset
No.</t>
  </si>
  <si>
    <t>Purchase
Date</t>
  </si>
  <si>
    <t>Transaction Amount</t>
  </si>
  <si>
    <t>Every Distinct Asset</t>
  </si>
  <si>
    <t>Assets Listed Exactly Once</t>
  </si>
  <si>
    <r>
      <t xml:space="preserve">FORMULA IN </t>
    </r>
    <r>
      <rPr>
        <b/>
        <sz val="11"/>
        <color theme="5"/>
        <rFont val="Aptos Narrow"/>
        <family val="2"/>
        <scheme val="minor"/>
      </rPr>
      <t>E2</t>
    </r>
    <r>
      <rPr>
        <sz val="11"/>
        <rFont val="Aptos Narrow"/>
        <family val="2"/>
        <scheme val="minor"/>
      </rPr>
      <t xml:space="preserve"> (returning every distinct item):</t>
    </r>
    <r>
      <rPr>
        <sz val="11"/>
        <color theme="1"/>
        <rFont val="Aptos Narrow"/>
        <family val="2"/>
        <scheme val="minor"/>
      </rPr>
      <t xml:space="preserve">
=UNIQUE(A2:A15,FALSE,FALSE)
FORMULA IN </t>
    </r>
    <r>
      <rPr>
        <b/>
        <sz val="11"/>
        <color rgb="FF00B0F0"/>
        <rFont val="Aptos Narrow"/>
        <family val="2"/>
        <scheme val="minor"/>
      </rPr>
      <t>G2</t>
    </r>
    <r>
      <rPr>
        <sz val="11"/>
        <color theme="1"/>
        <rFont val="Aptos Narrow"/>
        <family val="2"/>
        <scheme val="minor"/>
      </rPr>
      <t xml:space="preserve"> (returning every item that appears exactly once):
=UNIQUE(A2:A15,FALSE,TRUE)
</t>
    </r>
    <r>
      <rPr>
        <b/>
        <u/>
        <sz val="11"/>
        <color theme="1"/>
        <rFont val="Aptos Narrow"/>
        <family val="2"/>
        <scheme val="minor"/>
      </rPr>
      <t>UNIQUE FORMULA OPTIONS:</t>
    </r>
    <r>
      <rPr>
        <sz val="11"/>
        <color theme="1"/>
        <rFont val="Aptos Narrow"/>
        <family val="2"/>
        <scheme val="minor"/>
      </rPr>
      <t xml:space="preserve">
=UNIQUE(</t>
    </r>
    <r>
      <rPr>
        <sz val="11"/>
        <color rgb="FF00B050"/>
        <rFont val="Aptos Narrow"/>
        <family val="2"/>
        <scheme val="minor"/>
      </rPr>
      <t>array</t>
    </r>
    <r>
      <rPr>
        <sz val="11"/>
        <color theme="1"/>
        <rFont val="Aptos Narrow"/>
        <family val="2"/>
        <scheme val="minor"/>
      </rPr>
      <t xml:space="preserve">, </t>
    </r>
    <r>
      <rPr>
        <sz val="11"/>
        <color rgb="FFFF33CC"/>
        <rFont val="Aptos Narrow"/>
        <family val="2"/>
        <scheme val="minor"/>
      </rPr>
      <t>[by_col]</t>
    </r>
    <r>
      <rPr>
        <sz val="11"/>
        <color theme="1"/>
        <rFont val="Aptos Narrow"/>
        <family val="2"/>
        <scheme val="minor"/>
      </rPr>
      <t xml:space="preserve">, </t>
    </r>
    <r>
      <rPr>
        <sz val="11"/>
        <color rgb="FFFF0000"/>
        <rFont val="Aptos Narrow"/>
        <family val="2"/>
        <scheme val="minor"/>
      </rPr>
      <t>[exactly once]</t>
    </r>
    <r>
      <rPr>
        <sz val="11"/>
        <color theme="1"/>
        <rFont val="Aptos Narrow"/>
        <family val="2"/>
        <scheme val="minor"/>
      </rPr>
      <t xml:space="preserve">)
where:
</t>
    </r>
    <r>
      <rPr>
        <sz val="11"/>
        <color rgb="FF00B050"/>
        <rFont val="Aptos Narrow"/>
        <family val="2"/>
        <scheme val="minor"/>
      </rPr>
      <t>array</t>
    </r>
    <r>
      <rPr>
        <sz val="11"/>
        <color theme="1"/>
        <rFont val="Aptos Narrow"/>
        <family val="2"/>
        <scheme val="minor"/>
      </rPr>
      <t xml:space="preserve"> = the range of cells that you want the formula to review.
</t>
    </r>
    <r>
      <rPr>
        <sz val="11"/>
        <color rgb="FFFF33CC"/>
        <rFont val="Aptos Narrow"/>
        <family val="2"/>
        <scheme val="minor"/>
      </rPr>
      <t>[by_col]</t>
    </r>
    <r>
      <rPr>
        <sz val="11"/>
        <color theme="1"/>
        <rFont val="Aptos Narrow"/>
        <family val="2"/>
        <scheme val="minor"/>
      </rPr>
      <t xml:space="preserve"> = TRUE or FALSE where
TRUE = Return unique columns
FALSE = Return unique rows
(i.e., is the range of cells in the array in different rows or columns)
</t>
    </r>
    <r>
      <rPr>
        <sz val="11"/>
        <color rgb="FFFF0000"/>
        <rFont val="Aptos Narrow"/>
        <family val="2"/>
        <scheme val="minor"/>
      </rPr>
      <t>[exactly once]</t>
    </r>
    <r>
      <rPr>
        <sz val="11"/>
        <color theme="1"/>
        <rFont val="Aptos Narrow"/>
        <family val="2"/>
        <scheme val="minor"/>
      </rPr>
      <t xml:space="preserve"> = TRUE or FALSE where
TRUE = Returns items that appear exactly once
FALSE = Returns every distinct item</t>
    </r>
  </si>
  <si>
    <t>Total</t>
  </si>
  <si>
    <t>Every
Distinct
Asset</t>
  </si>
  <si>
    <t>Every Distinct Asset Sorted in Ascending Order</t>
  </si>
  <si>
    <t>Total Amount per Asset No.</t>
  </si>
  <si>
    <r>
      <t xml:space="preserve">FORMULA IN </t>
    </r>
    <r>
      <rPr>
        <b/>
        <sz val="11"/>
        <color theme="5"/>
        <rFont val="Aptos Narrow"/>
        <family val="2"/>
        <scheme val="minor"/>
      </rPr>
      <t>E2</t>
    </r>
    <r>
      <rPr>
        <sz val="11"/>
        <rFont val="Aptos Narrow"/>
        <family val="2"/>
        <scheme val="minor"/>
      </rPr>
      <t xml:space="preserve"> (returning every distinct item):</t>
    </r>
    <r>
      <rPr>
        <sz val="11"/>
        <color theme="1"/>
        <rFont val="Aptos Narrow"/>
        <family val="2"/>
        <scheme val="minor"/>
      </rPr>
      <t xml:space="preserve">
=</t>
    </r>
    <r>
      <rPr>
        <b/>
        <sz val="11"/>
        <color theme="1"/>
        <rFont val="Aptos Narrow"/>
        <family val="2"/>
        <scheme val="minor"/>
      </rPr>
      <t>UNIQUE</t>
    </r>
    <r>
      <rPr>
        <sz val="11"/>
        <color theme="1"/>
        <rFont val="Aptos Narrow"/>
        <family val="2"/>
        <scheme val="minor"/>
      </rPr>
      <t xml:space="preserve">(A2:A15,FALSE,FALSE)
FORMULA IN </t>
    </r>
    <r>
      <rPr>
        <b/>
        <sz val="11"/>
        <color rgb="FF00B0F0"/>
        <rFont val="Aptos Narrow"/>
        <family val="2"/>
        <scheme val="minor"/>
      </rPr>
      <t>G2</t>
    </r>
    <r>
      <rPr>
        <sz val="11"/>
        <color theme="1"/>
        <rFont val="Aptos Narrow"/>
        <family val="2"/>
        <scheme val="minor"/>
      </rPr>
      <t xml:space="preserve"> (returning every distinct item in ascending order):
=</t>
    </r>
    <r>
      <rPr>
        <b/>
        <sz val="11"/>
        <color theme="1"/>
        <rFont val="Aptos Narrow"/>
        <family val="2"/>
        <scheme val="minor"/>
      </rPr>
      <t>SORT</t>
    </r>
    <r>
      <rPr>
        <sz val="11"/>
        <color theme="1"/>
        <rFont val="Aptos Narrow"/>
        <family val="2"/>
        <scheme val="minor"/>
      </rPr>
      <t xml:space="preserve">(UNIQUE(A2:A15,FALSE,FALSE),1,1,FALSE)
</t>
    </r>
    <r>
      <rPr>
        <b/>
        <u/>
        <sz val="11"/>
        <color theme="1"/>
        <rFont val="Aptos Narrow"/>
        <family val="2"/>
        <scheme val="minor"/>
      </rPr>
      <t>SORT FORMULA OPTIONS:</t>
    </r>
    <r>
      <rPr>
        <sz val="11"/>
        <color theme="1"/>
        <rFont val="Aptos Narrow"/>
        <family val="2"/>
        <scheme val="minor"/>
      </rPr>
      <t xml:space="preserve">
=SORT(</t>
    </r>
    <r>
      <rPr>
        <sz val="11"/>
        <color rgb="FF00B050"/>
        <rFont val="Aptos Narrow"/>
        <family val="2"/>
        <scheme val="minor"/>
      </rPr>
      <t>array</t>
    </r>
    <r>
      <rPr>
        <sz val="11"/>
        <color theme="1"/>
        <rFont val="Aptos Narrow"/>
        <family val="2"/>
        <scheme val="minor"/>
      </rPr>
      <t xml:space="preserve">, </t>
    </r>
    <r>
      <rPr>
        <sz val="11"/>
        <color rgb="FFFF0000"/>
        <rFont val="Aptos Narrow"/>
        <family val="2"/>
        <scheme val="minor"/>
      </rPr>
      <t>[sort_index]</t>
    </r>
    <r>
      <rPr>
        <sz val="11"/>
        <color theme="1"/>
        <rFont val="Aptos Narrow"/>
        <family val="2"/>
        <scheme val="minor"/>
      </rPr>
      <t xml:space="preserve">, </t>
    </r>
    <r>
      <rPr>
        <sz val="11"/>
        <color rgb="FF3333FF"/>
        <rFont val="Aptos Narrow"/>
        <family val="2"/>
        <scheme val="minor"/>
      </rPr>
      <t>[sort_order]</t>
    </r>
    <r>
      <rPr>
        <sz val="11"/>
        <color theme="1"/>
        <rFont val="Aptos Narrow"/>
        <family val="2"/>
        <scheme val="minor"/>
      </rPr>
      <t xml:space="preserve">, </t>
    </r>
    <r>
      <rPr>
        <sz val="11"/>
        <color rgb="FFFF33CC"/>
        <rFont val="Aptos Narrow"/>
        <family val="2"/>
        <scheme val="minor"/>
      </rPr>
      <t>[by_col]</t>
    </r>
    <r>
      <rPr>
        <sz val="11"/>
        <color theme="1"/>
        <rFont val="Aptos Narrow"/>
        <family val="2"/>
        <scheme val="minor"/>
      </rPr>
      <t xml:space="preserve">)
where:
</t>
    </r>
    <r>
      <rPr>
        <sz val="11"/>
        <color rgb="FF00B050"/>
        <rFont val="Aptos Narrow"/>
        <family val="2"/>
        <scheme val="minor"/>
      </rPr>
      <t>array</t>
    </r>
    <r>
      <rPr>
        <sz val="11"/>
        <color theme="1"/>
        <rFont val="Aptos Narrow"/>
        <family val="2"/>
        <scheme val="minor"/>
      </rPr>
      <t xml:space="preserve"> = the range of cells that you want the formula to review.
</t>
    </r>
    <r>
      <rPr>
        <sz val="11"/>
        <color rgb="FFFF0000"/>
        <rFont val="Aptos Narrow"/>
        <family val="2"/>
        <scheme val="minor"/>
      </rPr>
      <t xml:space="preserve">[sort_index] </t>
    </r>
    <r>
      <rPr>
        <sz val="11"/>
        <rFont val="Aptos Narrow"/>
        <family val="2"/>
        <scheme val="minor"/>
      </rPr>
      <t>= a number representing the column of the array to be sorted</t>
    </r>
    <r>
      <rPr>
        <sz val="11"/>
        <color theme="1"/>
        <rFont val="Aptos Narrow"/>
        <family val="2"/>
        <scheme val="minor"/>
      </rPr>
      <t xml:space="preserve">
</t>
    </r>
    <r>
      <rPr>
        <sz val="11"/>
        <color rgb="FF3333FF"/>
        <rFont val="Aptos Narrow"/>
        <family val="2"/>
        <scheme val="minor"/>
      </rPr>
      <t xml:space="preserve">[sort_order] </t>
    </r>
    <r>
      <rPr>
        <sz val="11"/>
        <rFont val="Aptos Narrow"/>
        <family val="2"/>
        <scheme val="minor"/>
      </rPr>
      <t xml:space="preserve">= 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or </t>
    </r>
    <r>
      <rPr>
        <b/>
        <sz val="11"/>
        <rFont val="Aptos Narrow"/>
        <family val="2"/>
        <scheme val="minor"/>
      </rPr>
      <t>-1</t>
    </r>
    <r>
      <rPr>
        <sz val="11"/>
        <rFont val="Aptos Narrow"/>
        <family val="2"/>
        <scheme val="minor"/>
      </rPr>
      <t xml:space="preserve"> where
1 = Ascending and -1 = Descending
</t>
    </r>
    <r>
      <rPr>
        <sz val="11"/>
        <color theme="1"/>
        <rFont val="Aptos Narrow"/>
        <family val="2"/>
        <scheme val="minor"/>
      </rPr>
      <t xml:space="preserve">
</t>
    </r>
    <r>
      <rPr>
        <sz val="11"/>
        <color rgb="FFFF33CC"/>
        <rFont val="Aptos Narrow"/>
        <family val="2"/>
        <scheme val="minor"/>
      </rPr>
      <t>[by_col]</t>
    </r>
    <r>
      <rPr>
        <sz val="11"/>
        <color theme="1"/>
        <rFont val="Aptos Narrow"/>
        <family val="2"/>
        <scheme val="minor"/>
      </rPr>
      <t xml:space="preserve"> = TRUE or FALSE where
TRUE = Sort by column
FALSE = Sort by row
(i.e., is the range of cells in the array in different rows or columns)
FORMULA IN </t>
    </r>
    <r>
      <rPr>
        <b/>
        <sz val="11"/>
        <color rgb="FF33CCCC"/>
        <rFont val="Aptos Narrow"/>
        <family val="2"/>
        <scheme val="minor"/>
      </rPr>
      <t>H2</t>
    </r>
    <r>
      <rPr>
        <sz val="11"/>
        <color theme="1"/>
        <rFont val="Aptos Narrow"/>
        <family val="2"/>
        <scheme val="minor"/>
      </rPr>
      <t>: =SUMIF($A$2:$A$15,</t>
    </r>
    <r>
      <rPr>
        <b/>
        <sz val="11"/>
        <color rgb="FF00B0F0"/>
        <rFont val="Aptos Narrow"/>
        <family val="2"/>
        <scheme val="minor"/>
      </rPr>
      <t>G2</t>
    </r>
    <r>
      <rPr>
        <sz val="11"/>
        <color theme="1"/>
        <rFont val="Aptos Narrow"/>
        <family val="2"/>
        <scheme val="minor"/>
      </rPr>
      <t xml:space="preserve">,$C$2:$C$15)
</t>
    </r>
    <r>
      <rPr>
        <b/>
        <u/>
        <sz val="11"/>
        <color theme="1"/>
        <rFont val="Aptos Narrow"/>
        <family val="2"/>
        <scheme val="minor"/>
      </rPr>
      <t>SUMIF FORMULA OPTIONS:</t>
    </r>
    <r>
      <rPr>
        <sz val="11"/>
        <color theme="1"/>
        <rFont val="Aptos Narrow"/>
        <family val="2"/>
        <scheme val="minor"/>
      </rPr>
      <t xml:space="preserve">
=SUMIF(range, criteria, [sum_range])</t>
    </r>
  </si>
  <si>
    <t>Total Amount per Asset No. between Jan 1 and Apr 30</t>
  </si>
  <si>
    <r>
      <t xml:space="preserve">FORMULA IN </t>
    </r>
    <r>
      <rPr>
        <b/>
        <sz val="11"/>
        <color theme="5"/>
        <rFont val="Aptos Narrow"/>
        <family val="2"/>
        <scheme val="minor"/>
      </rPr>
      <t>E2</t>
    </r>
    <r>
      <rPr>
        <sz val="11"/>
        <rFont val="Aptos Narrow"/>
        <family val="2"/>
        <scheme val="minor"/>
      </rPr>
      <t xml:space="preserve"> (returning every distinct item):</t>
    </r>
    <r>
      <rPr>
        <sz val="11"/>
        <color theme="1"/>
        <rFont val="Aptos Narrow"/>
        <family val="2"/>
        <scheme val="minor"/>
      </rPr>
      <t xml:space="preserve">
</t>
    </r>
    <r>
      <rPr>
        <b/>
        <sz val="11"/>
        <color theme="1"/>
        <rFont val="Aptos Narrow"/>
        <family val="2"/>
        <scheme val="minor"/>
      </rPr>
      <t>=UNIQUE</t>
    </r>
    <r>
      <rPr>
        <sz val="11"/>
        <color theme="1"/>
        <rFont val="Aptos Narrow"/>
        <family val="2"/>
        <scheme val="minor"/>
      </rPr>
      <t xml:space="preserve">(A2:A15,FALSE,FALSE)
FORMULA IN </t>
    </r>
    <r>
      <rPr>
        <b/>
        <sz val="11"/>
        <color rgb="FF00B0F0"/>
        <rFont val="Aptos Narrow"/>
        <family val="2"/>
        <scheme val="minor"/>
      </rPr>
      <t>G2</t>
    </r>
    <r>
      <rPr>
        <sz val="11"/>
        <color theme="1"/>
        <rFont val="Aptos Narrow"/>
        <family val="2"/>
        <scheme val="minor"/>
      </rPr>
      <t xml:space="preserve"> (returning every distinct item in ascending order):
</t>
    </r>
    <r>
      <rPr>
        <b/>
        <sz val="11"/>
        <color theme="1"/>
        <rFont val="Aptos Narrow"/>
        <family val="2"/>
        <scheme val="minor"/>
      </rPr>
      <t>=SORT</t>
    </r>
    <r>
      <rPr>
        <sz val="11"/>
        <color theme="1"/>
        <rFont val="Aptos Narrow"/>
        <family val="2"/>
        <scheme val="minor"/>
      </rPr>
      <t xml:space="preserve">(UNIQUE(A2:A15,FALSE,FALSE),,1,FALSE)
FORMULA IN </t>
    </r>
    <r>
      <rPr>
        <b/>
        <sz val="11"/>
        <color rgb="FF33CCCC"/>
        <rFont val="Aptos Narrow"/>
        <family val="2"/>
        <scheme val="minor"/>
      </rPr>
      <t>H2</t>
    </r>
    <r>
      <rPr>
        <sz val="11"/>
        <color theme="1"/>
        <rFont val="Aptos Narrow"/>
        <family val="2"/>
        <scheme val="minor"/>
      </rPr>
      <t xml:space="preserve">:
</t>
    </r>
    <r>
      <rPr>
        <b/>
        <sz val="11"/>
        <color theme="1"/>
        <rFont val="Aptos Narrow"/>
        <family val="2"/>
        <scheme val="minor"/>
      </rPr>
      <t>=SUMIFS</t>
    </r>
    <r>
      <rPr>
        <sz val="11"/>
        <color theme="1"/>
        <rFont val="Aptos Narrow"/>
        <family val="2"/>
        <scheme val="minor"/>
      </rPr>
      <t>($C$2:$C$15,$A$2:$A$15,</t>
    </r>
    <r>
      <rPr>
        <b/>
        <sz val="11"/>
        <color rgb="FF00B0F0"/>
        <rFont val="Aptos Narrow"/>
        <family val="2"/>
        <scheme val="minor"/>
      </rPr>
      <t>G2</t>
    </r>
    <r>
      <rPr>
        <sz val="11"/>
        <color theme="1"/>
        <rFont val="Aptos Narrow"/>
        <family val="2"/>
        <scheme val="minor"/>
      </rPr>
      <t>,$B$2:$B$15,</t>
    </r>
    <r>
      <rPr>
        <sz val="11"/>
        <color rgb="FFFF0000"/>
        <rFont val="Aptos Narrow"/>
        <family val="2"/>
        <scheme val="minor"/>
      </rPr>
      <t>"&gt;="</t>
    </r>
    <r>
      <rPr>
        <b/>
        <sz val="11"/>
        <color theme="1"/>
        <rFont val="Aptos Narrow"/>
        <family val="2"/>
        <scheme val="minor"/>
      </rPr>
      <t>&amp;</t>
    </r>
    <r>
      <rPr>
        <sz val="11"/>
        <color rgb="FFFF33CC"/>
        <rFont val="Aptos Narrow"/>
        <family val="2"/>
        <scheme val="minor"/>
      </rPr>
      <t>$H$16</t>
    </r>
    <r>
      <rPr>
        <sz val="11"/>
        <color theme="1"/>
        <rFont val="Aptos Narrow"/>
        <family val="2"/>
        <scheme val="minor"/>
      </rPr>
      <t>,$B$2:$B$15,</t>
    </r>
    <r>
      <rPr>
        <sz val="11"/>
        <color rgb="FFFF0000"/>
        <rFont val="Aptos Narrow"/>
        <family val="2"/>
        <scheme val="minor"/>
      </rPr>
      <t>"&lt;="</t>
    </r>
    <r>
      <rPr>
        <b/>
        <sz val="11"/>
        <color theme="1"/>
        <rFont val="Aptos Narrow"/>
        <family val="2"/>
        <scheme val="minor"/>
      </rPr>
      <t>&amp;</t>
    </r>
    <r>
      <rPr>
        <sz val="11"/>
        <color rgb="FF3333FF"/>
        <rFont val="Aptos Narrow"/>
        <family val="2"/>
        <scheme val="minor"/>
      </rPr>
      <t>$H$17</t>
    </r>
    <r>
      <rPr>
        <sz val="11"/>
        <color theme="1"/>
        <rFont val="Aptos Narrow"/>
        <family val="2"/>
        <scheme val="minor"/>
      </rPr>
      <t xml:space="preserve">)
</t>
    </r>
    <r>
      <rPr>
        <sz val="11"/>
        <color rgb="FFFF0000"/>
        <rFont val="Aptos Narrow"/>
        <family val="2"/>
        <scheme val="minor"/>
      </rPr>
      <t xml:space="preserve">=SUMIF(range, criteria, [sum_range])
</t>
    </r>
    <r>
      <rPr>
        <sz val="11"/>
        <color theme="1"/>
        <rFont val="Aptos Narrow"/>
        <family val="2"/>
        <scheme val="minor"/>
      </rPr>
      <t xml:space="preserve">
</t>
    </r>
    <r>
      <rPr>
        <b/>
        <u/>
        <sz val="11"/>
        <color theme="1"/>
        <rFont val="Aptos Narrow"/>
        <family val="2"/>
        <scheme val="minor"/>
      </rPr>
      <t>SUMIFS FORMULA OPTIONS:</t>
    </r>
    <r>
      <rPr>
        <sz val="11"/>
        <color theme="1"/>
        <rFont val="Aptos Narrow"/>
        <family val="2"/>
        <scheme val="minor"/>
      </rPr>
      <t xml:space="preserve">
</t>
    </r>
    <r>
      <rPr>
        <sz val="11"/>
        <color rgb="FFFF0000"/>
        <rFont val="Aptos Narrow"/>
        <family val="2"/>
        <scheme val="minor"/>
      </rPr>
      <t>=SUMIFS(sum_range, criteria_range1, criteria1, criteria_range2, criteria2)</t>
    </r>
    <r>
      <rPr>
        <sz val="11"/>
        <color theme="1"/>
        <rFont val="Aptos Narrow"/>
        <family val="2"/>
        <scheme val="minor"/>
      </rPr>
      <t xml:space="preserve">
Maximum number of criteria in a SUMIFS formula is 127!
CRITERIA FOR DATES WHERE THE FORMULA IS TRYING TO FIND RESULTS WITHIN A DATE RANGE MUST BE ENTERED IN THIS FORMAT:
"&gt;="</t>
    </r>
    <r>
      <rPr>
        <b/>
        <sz val="11"/>
        <color theme="1"/>
        <rFont val="Aptos Narrow"/>
        <family val="2"/>
        <scheme val="minor"/>
      </rPr>
      <t>&amp;</t>
    </r>
    <r>
      <rPr>
        <sz val="11"/>
        <color rgb="FFFF33CC"/>
        <rFont val="Aptos Narrow"/>
        <family val="2"/>
        <scheme val="minor"/>
      </rPr>
      <t>$H$16</t>
    </r>
    <r>
      <rPr>
        <sz val="11"/>
        <color theme="1"/>
        <rFont val="Aptos Narrow"/>
        <family val="2"/>
        <scheme val="minor"/>
      </rPr>
      <t xml:space="preserve">
WHERE THE OPTIONS FOR GREATER THAN (</t>
    </r>
    <r>
      <rPr>
        <sz val="11"/>
        <color rgb="FFFF0000"/>
        <rFont val="Aptos Narrow"/>
        <family val="2"/>
        <scheme val="minor"/>
      </rPr>
      <t>"&gt;"</t>
    </r>
    <r>
      <rPr>
        <sz val="11"/>
        <color theme="1"/>
        <rFont val="Aptos Narrow"/>
        <family val="2"/>
        <scheme val="minor"/>
      </rPr>
      <t>) OR LESS THAN (</t>
    </r>
    <r>
      <rPr>
        <sz val="11"/>
        <color rgb="FFFF0000"/>
        <rFont val="Aptos Narrow"/>
        <family val="2"/>
        <scheme val="minor"/>
      </rPr>
      <t>"&lt;"</t>
    </r>
    <r>
      <rPr>
        <sz val="11"/>
        <color theme="1"/>
        <rFont val="Aptos Narrow"/>
        <family val="2"/>
        <scheme val="minor"/>
      </rPr>
      <t>) OR GREATER THAN OR EQUAL TO (</t>
    </r>
    <r>
      <rPr>
        <sz val="11"/>
        <color rgb="FFFF0000"/>
        <rFont val="Aptos Narrow"/>
        <family val="2"/>
        <scheme val="minor"/>
      </rPr>
      <t>"&gt;="</t>
    </r>
    <r>
      <rPr>
        <sz val="11"/>
        <color theme="1"/>
        <rFont val="Aptos Narrow"/>
        <family val="2"/>
        <scheme val="minor"/>
      </rPr>
      <t>) OR LESS THAN OR EQUAL TO (</t>
    </r>
    <r>
      <rPr>
        <sz val="11"/>
        <color rgb="FFFF0000"/>
        <rFont val="Aptos Narrow"/>
        <family val="2"/>
        <scheme val="minor"/>
      </rPr>
      <t>"&lt;="</t>
    </r>
    <r>
      <rPr>
        <sz val="11"/>
        <color theme="1"/>
        <rFont val="Aptos Narrow"/>
        <family val="2"/>
        <scheme val="minor"/>
      </rPr>
      <t xml:space="preserve">) ARE ENTERED INSIDE QUOTATION MARKS AND JOINED TO THE DATE REFERENCE USING THE </t>
    </r>
    <r>
      <rPr>
        <b/>
        <sz val="11"/>
        <color theme="1"/>
        <rFont val="Aptos Narrow"/>
        <family val="2"/>
        <scheme val="minor"/>
      </rPr>
      <t>&amp;</t>
    </r>
    <r>
      <rPr>
        <sz val="11"/>
        <color theme="1"/>
        <rFont val="Aptos Narrow"/>
        <family val="2"/>
        <scheme val="minor"/>
      </rPr>
      <t xml:space="preserve">.
NOTE: THE </t>
    </r>
    <r>
      <rPr>
        <b/>
        <sz val="11"/>
        <color theme="1"/>
        <rFont val="Aptos Narrow"/>
        <family val="2"/>
        <scheme val="minor"/>
      </rPr>
      <t>&amp;</t>
    </r>
    <r>
      <rPr>
        <sz val="11"/>
        <color theme="1"/>
        <rFont val="Aptos Narrow"/>
        <family val="2"/>
        <scheme val="minor"/>
      </rPr>
      <t xml:space="preserve"> IS USED AS A CONCATENATION OPERATOR TO JOIN (COMBINE) TEXT STRINGS, NUMBERS OR CELL REFERENCES INTO A SINGLE TEXT VALUE.</t>
    </r>
  </si>
  <si>
    <t>Start Date:</t>
  </si>
  <si>
    <t>End Date: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</si>
</sst>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theme="5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color rgb="FFFF33CC"/>
      <name val="Aptos Narrow"/>
      <family val="2"/>
      <scheme val="minor"/>
    </font>
    <font>
      <sz val="11"/>
      <color rgb="FF3333FF"/>
      <name val="Aptos Narrow"/>
      <family val="2"/>
      <scheme val="minor"/>
    </font>
    <font>
      <sz val="11"/>
      <color rgb="FF33CCCC"/>
      <name val="Aptos Narrow"/>
      <family val="2"/>
      <scheme val="minor"/>
    </font>
    <font>
      <b/>
      <sz val="11"/>
      <color rgb="FF33CCCC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b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left"/>
    </xf>
    <xf numFmtId="15" fontId="0" fillId="0" borderId="0" xfId="0" applyNumberFormat="1" applyAlignment="1">
      <alignment horizontal="center"/>
    </xf>
    <xf numFmtId="164" fontId="0" fillId="0" borderId="0" xfId="2" applyNumberFormat="1" applyFont="1"/>
    <xf numFmtId="0" fontId="0" fillId="0" borderId="2" xfId="0" applyBorder="1"/>
    <xf numFmtId="164" fontId="3" fillId="0" borderId="2" xfId="0" applyNumberFormat="1" applyFont="1" applyBorder="1"/>
    <xf numFmtId="0" fontId="3" fillId="0" borderId="2" xfId="0" applyFont="1" applyBorder="1"/>
    <xf numFmtId="43" fontId="4" fillId="0" borderId="0" xfId="1" applyFont="1" applyAlignment="1">
      <alignment horizontal="right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quotePrefix="1" applyAlignment="1">
      <alignment horizontal="left"/>
    </xf>
    <xf numFmtId="0" fontId="7" fillId="0" borderId="0" xfId="0" applyFont="1" applyAlignment="1">
      <alignment horizontal="center"/>
    </xf>
    <xf numFmtId="164" fontId="11" fillId="0" borderId="0" xfId="2" applyNumberFormat="1" applyFont="1"/>
    <xf numFmtId="0" fontId="0" fillId="0" borderId="3" xfId="0" applyBorder="1" applyAlignment="1">
      <alignment horizontal="right"/>
    </xf>
    <xf numFmtId="0" fontId="0" fillId="0" borderId="8" xfId="0" applyBorder="1" applyAlignment="1">
      <alignment horizontal="right"/>
    </xf>
    <xf numFmtId="15" fontId="9" fillId="0" borderId="5" xfId="0" applyNumberFormat="1" applyFont="1" applyBorder="1" applyAlignment="1">
      <alignment horizontal="center"/>
    </xf>
    <xf numFmtId="15" fontId="10" fillId="0" borderId="9" xfId="0" applyNumberFormat="1" applyFont="1" applyBorder="1" applyAlignment="1">
      <alignment horizontal="center"/>
    </xf>
    <xf numFmtId="0" fontId="4" fillId="0" borderId="0" xfId="0" applyFont="1" applyAlignment="1">
      <alignment wrapText="1"/>
    </xf>
    <xf numFmtId="164" fontId="12" fillId="0" borderId="0" xfId="2" applyNumberFormat="1" applyFont="1"/>
    <xf numFmtId="43" fontId="4" fillId="0" borderId="0" xfId="1" applyFont="1" applyAlignment="1">
      <alignment horizont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3333FF"/>
      <color rgb="FF33CC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1181673</xdr:colOff>
      <xdr:row>1</xdr:row>
      <xdr:rowOff>78778</xdr:rowOff>
    </xdr:from>
    <xdr:to>
      <xdr:col>10</xdr:col>
      <xdr:colOff>25471</xdr:colOff>
      <xdr:row>3</xdr:row>
      <xdr:rowOff>3175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5EE779B-8DBB-A0BF-5A2F-8C9BDE32B41F}"/>
            </a:ext>
          </a:extLst>
        </xdr:cNvPr>
        <xdr:cNvCxnSpPr/>
      </xdr:nvCxnSpPr>
      <xdr:spPr>
        <a:xfrm>
          <a:off x="4576297" y="809267"/>
          <a:ext cx="1171336" cy="282479"/>
        </a:xfrm>
        <a:prstGeom prst="straightConnector1">
          <a:avLst/>
        </a:prstGeom>
        <a:ln>
          <a:solidFill>
            <a:srgbClr val="33CCCC"/>
          </a:solidFill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1DBEF-491B-4A75-9C67-C9C646A4F24B}">
  <dimension ref="A1:O21"/>
  <sheetViews>
    <sheetView showGridLines="0" tabSelected="1" zoomScale="120" zoomScaleNormal="120" workbookViewId="0">
      <selection activeCell="Q16" sqref="Q16"/>
    </sheetView>
  </sheetViews>
  <sheetFormatPr defaultRowHeight="14.5" x14ac:dyDescent="0.35"/>
  <cols>
    <col min="1" max="1" width="5.7265625" bestFit="1" customWidth="1"/>
    <col min="2" max="2" width="9.54296875" bestFit="1" customWidth="1"/>
    <col min="3" max="3" width="12.453125" customWidth="1"/>
    <col min="4" max="4" width="1" customWidth="1"/>
    <col min="5" max="5" width="9.1796875" customWidth="1"/>
    <col min="6" max="6" width="1" customWidth="1"/>
    <col min="7" max="7" width="12" customWidth="1"/>
    <col min="8" max="8" width="1" customWidth="1"/>
    <col min="9" max="15" width="8.54296875" customWidth="1"/>
  </cols>
  <sheetData>
    <row r="1" spans="1:15" ht="43.5" x14ac:dyDescent="0.35">
      <c r="A1" s="18" t="s">
        <v>0</v>
      </c>
      <c r="B1" s="8" t="s">
        <v>1</v>
      </c>
      <c r="C1" s="7" t="s">
        <v>2</v>
      </c>
      <c r="E1" s="8" t="s">
        <v>3</v>
      </c>
      <c r="G1" s="8" t="s">
        <v>4</v>
      </c>
      <c r="I1" s="21" t="s">
        <v>5</v>
      </c>
      <c r="J1" s="22"/>
      <c r="K1" s="22"/>
      <c r="L1" s="22"/>
      <c r="M1" s="22"/>
      <c r="N1" s="22"/>
      <c r="O1" s="23"/>
    </row>
    <row r="2" spans="1:15" x14ac:dyDescent="0.35">
      <c r="A2" s="1">
        <v>1758</v>
      </c>
      <c r="B2" s="2">
        <v>45667</v>
      </c>
      <c r="C2" s="3">
        <v>137190</v>
      </c>
      <c r="E2" s="10" cm="1">
        <f t="array" ref="E2:E13">_xlfn.UNIQUE(A2:A15,FALSE,FALSE)</f>
        <v>1758</v>
      </c>
      <c r="G2" s="12" cm="1">
        <f t="array" ref="G2:G11">_xlfn.UNIQUE(A2:A15,FALSE,TRUE)</f>
        <v>1038</v>
      </c>
      <c r="I2" s="24"/>
      <c r="J2" s="25"/>
      <c r="K2" s="25"/>
      <c r="L2" s="25"/>
      <c r="M2" s="25"/>
      <c r="N2" s="25"/>
      <c r="O2" s="26"/>
    </row>
    <row r="3" spans="1:15" x14ac:dyDescent="0.35">
      <c r="A3" s="1">
        <v>1038</v>
      </c>
      <c r="B3" s="2">
        <v>45700</v>
      </c>
      <c r="C3" s="3">
        <v>9795</v>
      </c>
      <c r="E3" s="9">
        <v>1038</v>
      </c>
      <c r="G3" s="9">
        <v>1731</v>
      </c>
      <c r="I3" s="24"/>
      <c r="J3" s="25"/>
      <c r="K3" s="25"/>
      <c r="L3" s="25"/>
      <c r="M3" s="25"/>
      <c r="N3" s="25"/>
      <c r="O3" s="26"/>
    </row>
    <row r="4" spans="1:15" x14ac:dyDescent="0.35">
      <c r="A4" s="1">
        <v>1816</v>
      </c>
      <c r="B4" s="2">
        <v>45761</v>
      </c>
      <c r="C4" s="3">
        <v>58956</v>
      </c>
      <c r="E4" s="9">
        <v>1816</v>
      </c>
      <c r="G4" s="9">
        <v>1244</v>
      </c>
      <c r="I4" s="24"/>
      <c r="J4" s="25"/>
      <c r="K4" s="25"/>
      <c r="L4" s="25"/>
      <c r="M4" s="25"/>
      <c r="N4" s="25"/>
      <c r="O4" s="26"/>
    </row>
    <row r="5" spans="1:15" x14ac:dyDescent="0.35">
      <c r="A5" s="1">
        <v>1731</v>
      </c>
      <c r="B5" s="2">
        <v>45839</v>
      </c>
      <c r="C5" s="3">
        <v>72478</v>
      </c>
      <c r="E5" s="9">
        <v>1731</v>
      </c>
      <c r="G5" s="9">
        <v>1790</v>
      </c>
      <c r="I5" s="24"/>
      <c r="J5" s="25"/>
      <c r="K5" s="25"/>
      <c r="L5" s="25"/>
      <c r="M5" s="25"/>
      <c r="N5" s="25"/>
      <c r="O5" s="26"/>
    </row>
    <row r="6" spans="1:15" x14ac:dyDescent="0.35">
      <c r="A6" s="1">
        <v>1244</v>
      </c>
      <c r="B6" s="2">
        <v>45874</v>
      </c>
      <c r="C6" s="3">
        <v>16214</v>
      </c>
      <c r="E6" s="9">
        <v>1244</v>
      </c>
      <c r="G6" s="9">
        <v>1482</v>
      </c>
      <c r="I6" s="24"/>
      <c r="J6" s="25"/>
      <c r="K6" s="25"/>
      <c r="L6" s="25"/>
      <c r="M6" s="25"/>
      <c r="N6" s="25"/>
      <c r="O6" s="26"/>
    </row>
    <row r="7" spans="1:15" x14ac:dyDescent="0.35">
      <c r="A7" s="1">
        <v>1790</v>
      </c>
      <c r="B7" s="2">
        <v>45690</v>
      </c>
      <c r="C7" s="3">
        <v>29282</v>
      </c>
      <c r="E7" s="9">
        <v>1790</v>
      </c>
      <c r="G7" s="9">
        <v>1191</v>
      </c>
      <c r="I7" s="24"/>
      <c r="J7" s="25"/>
      <c r="K7" s="25"/>
      <c r="L7" s="25"/>
      <c r="M7" s="25"/>
      <c r="N7" s="25"/>
      <c r="O7" s="26"/>
    </row>
    <row r="8" spans="1:15" x14ac:dyDescent="0.35">
      <c r="A8" s="1">
        <v>1482</v>
      </c>
      <c r="B8" s="2">
        <v>45769</v>
      </c>
      <c r="C8" s="3">
        <v>121677</v>
      </c>
      <c r="E8" s="9">
        <v>1482</v>
      </c>
      <c r="G8" s="9">
        <v>1580</v>
      </c>
      <c r="I8" s="24"/>
      <c r="J8" s="25"/>
      <c r="K8" s="25"/>
      <c r="L8" s="25"/>
      <c r="M8" s="25"/>
      <c r="N8" s="25"/>
      <c r="O8" s="26"/>
    </row>
    <row r="9" spans="1:15" x14ac:dyDescent="0.35">
      <c r="A9" s="1">
        <v>1191</v>
      </c>
      <c r="B9" s="2">
        <v>45869</v>
      </c>
      <c r="C9" s="3">
        <v>176657</v>
      </c>
      <c r="E9" s="9">
        <v>1191</v>
      </c>
      <c r="G9" s="9">
        <v>1977</v>
      </c>
      <c r="I9" s="24"/>
      <c r="J9" s="25"/>
      <c r="K9" s="25"/>
      <c r="L9" s="25"/>
      <c r="M9" s="25"/>
      <c r="N9" s="25"/>
      <c r="O9" s="26"/>
    </row>
    <row r="10" spans="1:15" x14ac:dyDescent="0.35">
      <c r="A10" s="1">
        <v>1758</v>
      </c>
      <c r="B10" s="2">
        <v>45682</v>
      </c>
      <c r="C10" s="3">
        <v>144375</v>
      </c>
      <c r="E10" s="9">
        <v>1580</v>
      </c>
      <c r="G10" s="9">
        <v>1825</v>
      </c>
      <c r="I10" s="24"/>
      <c r="J10" s="25"/>
      <c r="K10" s="25"/>
      <c r="L10" s="25"/>
      <c r="M10" s="25"/>
      <c r="N10" s="25"/>
      <c r="O10" s="26"/>
    </row>
    <row r="11" spans="1:15" x14ac:dyDescent="0.35">
      <c r="A11" s="1">
        <v>1580</v>
      </c>
      <c r="B11" s="2">
        <v>45811</v>
      </c>
      <c r="C11" s="3">
        <v>160650</v>
      </c>
      <c r="E11" s="9">
        <v>1977</v>
      </c>
      <c r="G11" s="9">
        <v>1690</v>
      </c>
      <c r="I11" s="24"/>
      <c r="J11" s="25"/>
      <c r="K11" s="25"/>
      <c r="L11" s="25"/>
      <c r="M11" s="25"/>
      <c r="N11" s="25"/>
      <c r="O11" s="26"/>
    </row>
    <row r="12" spans="1:15" x14ac:dyDescent="0.35">
      <c r="A12" s="1">
        <v>1816</v>
      </c>
      <c r="B12" s="2">
        <v>45777</v>
      </c>
      <c r="C12" s="3">
        <v>121693</v>
      </c>
      <c r="E12" s="9">
        <v>1825</v>
      </c>
      <c r="G12" s="9"/>
      <c r="I12" s="24"/>
      <c r="J12" s="25"/>
      <c r="K12" s="25"/>
      <c r="L12" s="25"/>
      <c r="M12" s="25"/>
      <c r="N12" s="25"/>
      <c r="O12" s="26"/>
    </row>
    <row r="13" spans="1:15" x14ac:dyDescent="0.35">
      <c r="A13" s="1">
        <v>1977</v>
      </c>
      <c r="B13" s="2">
        <v>45812</v>
      </c>
      <c r="C13" s="3">
        <v>122380</v>
      </c>
      <c r="E13" s="9">
        <v>1690</v>
      </c>
      <c r="G13" s="9"/>
      <c r="I13" s="24"/>
      <c r="J13" s="25"/>
      <c r="K13" s="25"/>
      <c r="L13" s="25"/>
      <c r="M13" s="25"/>
      <c r="N13" s="25"/>
      <c r="O13" s="26"/>
    </row>
    <row r="14" spans="1:15" x14ac:dyDescent="0.35">
      <c r="A14" s="1">
        <v>1825</v>
      </c>
      <c r="B14" s="2">
        <v>45838</v>
      </c>
      <c r="C14" s="3">
        <v>78165</v>
      </c>
      <c r="I14" s="24"/>
      <c r="J14" s="25"/>
      <c r="K14" s="25"/>
      <c r="L14" s="25"/>
      <c r="M14" s="25"/>
      <c r="N14" s="25"/>
      <c r="O14" s="26"/>
    </row>
    <row r="15" spans="1:15" x14ac:dyDescent="0.35">
      <c r="A15" s="1">
        <v>1690</v>
      </c>
      <c r="B15" s="2">
        <v>45901</v>
      </c>
      <c r="C15" s="3">
        <v>154956</v>
      </c>
      <c r="I15" s="24"/>
      <c r="J15" s="25"/>
      <c r="K15" s="25"/>
      <c r="L15" s="25"/>
      <c r="M15" s="25"/>
      <c r="N15" s="25"/>
      <c r="O15" s="26"/>
    </row>
    <row r="16" spans="1:15" x14ac:dyDescent="0.35">
      <c r="A16" s="6" t="s">
        <v>6</v>
      </c>
      <c r="B16" s="4"/>
      <c r="C16" s="5">
        <f>SUM(C2:C15)</f>
        <v>1404468</v>
      </c>
      <c r="I16" s="24"/>
      <c r="J16" s="25"/>
      <c r="K16" s="25"/>
      <c r="L16" s="25"/>
      <c r="M16" s="25"/>
      <c r="N16" s="25"/>
      <c r="O16" s="26"/>
    </row>
    <row r="17" spans="1:15" x14ac:dyDescent="0.35">
      <c r="A17" s="1"/>
      <c r="B17" s="2"/>
      <c r="C17" s="3"/>
      <c r="I17" s="24"/>
      <c r="J17" s="25"/>
      <c r="K17" s="25"/>
      <c r="L17" s="25"/>
      <c r="M17" s="25"/>
      <c r="N17" s="25"/>
      <c r="O17" s="26"/>
    </row>
    <row r="18" spans="1:15" x14ac:dyDescent="0.35">
      <c r="I18" s="27"/>
      <c r="J18" s="28"/>
      <c r="K18" s="28"/>
      <c r="L18" s="28"/>
      <c r="M18" s="28"/>
      <c r="N18" s="28"/>
      <c r="O18" s="29"/>
    </row>
    <row r="21" spans="1:15" x14ac:dyDescent="0.35">
      <c r="I21" s="11"/>
      <c r="J21" s="11"/>
      <c r="K21" s="11"/>
      <c r="L21" s="11"/>
      <c r="M21" s="11"/>
      <c r="N21" s="11"/>
      <c r="O21" s="11"/>
    </row>
  </sheetData>
  <mergeCells count="1">
    <mergeCell ref="I1:O1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0CB30-53AE-4CBA-BEAE-5F7AAAB2B9E5}">
  <dimension ref="A1:P25"/>
  <sheetViews>
    <sheetView showGridLines="0" zoomScale="120" zoomScaleNormal="120" workbookViewId="0">
      <selection activeCell="H2" sqref="H2"/>
    </sheetView>
  </sheetViews>
  <sheetFormatPr defaultRowHeight="14.5" x14ac:dyDescent="0.35"/>
  <cols>
    <col min="1" max="1" width="5.453125" bestFit="1" customWidth="1"/>
    <col min="2" max="2" width="9.81640625" customWidth="1"/>
    <col min="3" max="3" width="11.7265625" bestFit="1" customWidth="1"/>
    <col min="4" max="4" width="1" customWidth="1"/>
    <col min="5" max="5" width="7.453125" bestFit="1" customWidth="1"/>
    <col min="6" max="6" width="1" customWidth="1"/>
    <col min="7" max="7" width="15.81640625" customWidth="1"/>
    <col min="8" max="8" width="13.1796875" bestFit="1" customWidth="1"/>
    <col min="9" max="9" width="1" customWidth="1"/>
    <col min="10" max="16" width="8.54296875" customWidth="1"/>
  </cols>
  <sheetData>
    <row r="1" spans="1:16" ht="43.5" customHeight="1" x14ac:dyDescent="0.35">
      <c r="A1" s="18" t="s">
        <v>0</v>
      </c>
      <c r="B1" s="8" t="s">
        <v>1</v>
      </c>
      <c r="C1" s="7" t="s">
        <v>2</v>
      </c>
      <c r="E1" s="8" t="s">
        <v>7</v>
      </c>
      <c r="G1" s="8" t="s">
        <v>8</v>
      </c>
      <c r="H1" s="7" t="s">
        <v>9</v>
      </c>
      <c r="J1" s="21" t="s">
        <v>10</v>
      </c>
      <c r="K1" s="22"/>
      <c r="L1" s="22"/>
      <c r="M1" s="22"/>
      <c r="N1" s="22"/>
      <c r="O1" s="22"/>
      <c r="P1" s="23"/>
    </row>
    <row r="2" spans="1:16" x14ac:dyDescent="0.35">
      <c r="A2" s="1">
        <v>1758</v>
      </c>
      <c r="B2" s="2">
        <v>45667</v>
      </c>
      <c r="C2" s="3">
        <v>137190</v>
      </c>
      <c r="E2" s="10" cm="1">
        <f t="array" ref="E2:E13">_xlfn.UNIQUE(A2:A15,FALSE,FALSE)</f>
        <v>1758</v>
      </c>
      <c r="G2" s="12" cm="1">
        <f t="array" ref="G2:G13">_xlfn._xlws.SORT(_xlfn.UNIQUE(A2:A15,FALSE,FALSE),1,1,FALSE)</f>
        <v>1038</v>
      </c>
      <c r="H2" s="13">
        <f>SUMIF($A$2:$A$15,G2,$C$2:$C$15)</f>
        <v>9795</v>
      </c>
      <c r="J2" s="24"/>
      <c r="K2" s="25"/>
      <c r="L2" s="25"/>
      <c r="M2" s="25"/>
      <c r="N2" s="25"/>
      <c r="O2" s="25"/>
      <c r="P2" s="26"/>
    </row>
    <row r="3" spans="1:16" x14ac:dyDescent="0.35">
      <c r="A3" s="1">
        <v>1038</v>
      </c>
      <c r="B3" s="2">
        <v>45700</v>
      </c>
      <c r="C3" s="3">
        <v>9795</v>
      </c>
      <c r="E3" s="9">
        <v>1038</v>
      </c>
      <c r="G3" s="9">
        <v>1191</v>
      </c>
      <c r="H3" s="3">
        <f t="shared" ref="H3:H13" si="0">SUMIF($A$2:$A$15,G3,$C$2:$C$15)</f>
        <v>176657</v>
      </c>
      <c r="J3" s="24"/>
      <c r="K3" s="25"/>
      <c r="L3" s="25"/>
      <c r="M3" s="25"/>
      <c r="N3" s="25"/>
      <c r="O3" s="25"/>
      <c r="P3" s="26"/>
    </row>
    <row r="4" spans="1:16" x14ac:dyDescent="0.35">
      <c r="A4" s="1">
        <v>1816</v>
      </c>
      <c r="B4" s="2">
        <v>45761</v>
      </c>
      <c r="C4" s="3">
        <v>58956</v>
      </c>
      <c r="E4" s="9">
        <v>1816</v>
      </c>
      <c r="G4" s="9">
        <v>1244</v>
      </c>
      <c r="H4" s="3">
        <f t="shared" si="0"/>
        <v>16214</v>
      </c>
      <c r="J4" s="24"/>
      <c r="K4" s="25"/>
      <c r="L4" s="25"/>
      <c r="M4" s="25"/>
      <c r="N4" s="25"/>
      <c r="O4" s="25"/>
      <c r="P4" s="26"/>
    </row>
    <row r="5" spans="1:16" x14ac:dyDescent="0.35">
      <c r="A5" s="1">
        <v>1731</v>
      </c>
      <c r="B5" s="2">
        <v>45839</v>
      </c>
      <c r="C5" s="3">
        <v>72478</v>
      </c>
      <c r="E5" s="9">
        <v>1731</v>
      </c>
      <c r="G5" s="9">
        <v>1482</v>
      </c>
      <c r="H5" s="3">
        <f t="shared" si="0"/>
        <v>121677</v>
      </c>
      <c r="J5" s="24"/>
      <c r="K5" s="25"/>
      <c r="L5" s="25"/>
      <c r="M5" s="25"/>
      <c r="N5" s="25"/>
      <c r="O5" s="25"/>
      <c r="P5" s="26"/>
    </row>
    <row r="6" spans="1:16" x14ac:dyDescent="0.35">
      <c r="A6" s="1">
        <v>1244</v>
      </c>
      <c r="B6" s="2">
        <v>45874</v>
      </c>
      <c r="C6" s="3">
        <v>16214</v>
      </c>
      <c r="E6" s="9">
        <v>1244</v>
      </c>
      <c r="G6" s="9">
        <v>1580</v>
      </c>
      <c r="H6" s="3">
        <f t="shared" si="0"/>
        <v>160650</v>
      </c>
      <c r="J6" s="24"/>
      <c r="K6" s="25"/>
      <c r="L6" s="25"/>
      <c r="M6" s="25"/>
      <c r="N6" s="25"/>
      <c r="O6" s="25"/>
      <c r="P6" s="26"/>
    </row>
    <row r="7" spans="1:16" x14ac:dyDescent="0.35">
      <c r="A7" s="1">
        <v>1790</v>
      </c>
      <c r="B7" s="2">
        <v>45690</v>
      </c>
      <c r="C7" s="3">
        <v>29282</v>
      </c>
      <c r="E7" s="9">
        <v>1790</v>
      </c>
      <c r="G7" s="9">
        <v>1690</v>
      </c>
      <c r="H7" s="3">
        <f t="shared" si="0"/>
        <v>154956</v>
      </c>
      <c r="J7" s="24"/>
      <c r="K7" s="25"/>
      <c r="L7" s="25"/>
      <c r="M7" s="25"/>
      <c r="N7" s="25"/>
      <c r="O7" s="25"/>
      <c r="P7" s="26"/>
    </row>
    <row r="8" spans="1:16" x14ac:dyDescent="0.35">
      <c r="A8" s="1">
        <v>1482</v>
      </c>
      <c r="B8" s="2">
        <v>45769</v>
      </c>
      <c r="C8" s="3">
        <v>121677</v>
      </c>
      <c r="E8" s="9">
        <v>1482</v>
      </c>
      <c r="G8" s="9">
        <v>1731</v>
      </c>
      <c r="H8" s="3">
        <f t="shared" si="0"/>
        <v>72478</v>
      </c>
      <c r="J8" s="24"/>
      <c r="K8" s="25"/>
      <c r="L8" s="25"/>
      <c r="M8" s="25"/>
      <c r="N8" s="25"/>
      <c r="O8" s="25"/>
      <c r="P8" s="26"/>
    </row>
    <row r="9" spans="1:16" x14ac:dyDescent="0.35">
      <c r="A9" s="1">
        <v>1191</v>
      </c>
      <c r="B9" s="2">
        <v>45869</v>
      </c>
      <c r="C9" s="3">
        <v>176657</v>
      </c>
      <c r="E9" s="9">
        <v>1191</v>
      </c>
      <c r="G9" s="9">
        <v>1758</v>
      </c>
      <c r="H9" s="3">
        <f t="shared" si="0"/>
        <v>281565</v>
      </c>
      <c r="J9" s="24"/>
      <c r="K9" s="25"/>
      <c r="L9" s="25"/>
      <c r="M9" s="25"/>
      <c r="N9" s="25"/>
      <c r="O9" s="25"/>
      <c r="P9" s="26"/>
    </row>
    <row r="10" spans="1:16" x14ac:dyDescent="0.35">
      <c r="A10" s="1">
        <v>1758</v>
      </c>
      <c r="B10" s="2">
        <v>45682</v>
      </c>
      <c r="C10" s="3">
        <v>144375</v>
      </c>
      <c r="E10" s="9">
        <v>1580</v>
      </c>
      <c r="G10" s="9">
        <v>1790</v>
      </c>
      <c r="H10" s="3">
        <f t="shared" si="0"/>
        <v>29282</v>
      </c>
      <c r="J10" s="24"/>
      <c r="K10" s="25"/>
      <c r="L10" s="25"/>
      <c r="M10" s="25"/>
      <c r="N10" s="25"/>
      <c r="O10" s="25"/>
      <c r="P10" s="26"/>
    </row>
    <row r="11" spans="1:16" x14ac:dyDescent="0.35">
      <c r="A11" s="1">
        <v>1580</v>
      </c>
      <c r="B11" s="2">
        <v>45811</v>
      </c>
      <c r="C11" s="3">
        <v>160650</v>
      </c>
      <c r="E11" s="9">
        <v>1977</v>
      </c>
      <c r="G11" s="9">
        <v>1816</v>
      </c>
      <c r="H11" s="3">
        <f t="shared" si="0"/>
        <v>180649</v>
      </c>
      <c r="J11" s="24"/>
      <c r="K11" s="25"/>
      <c r="L11" s="25"/>
      <c r="M11" s="25"/>
      <c r="N11" s="25"/>
      <c r="O11" s="25"/>
      <c r="P11" s="26"/>
    </row>
    <row r="12" spans="1:16" x14ac:dyDescent="0.35">
      <c r="A12" s="1">
        <v>1816</v>
      </c>
      <c r="B12" s="2">
        <v>45777</v>
      </c>
      <c r="C12" s="3">
        <v>121693</v>
      </c>
      <c r="E12" s="9">
        <v>1825</v>
      </c>
      <c r="G12" s="9">
        <v>1825</v>
      </c>
      <c r="H12" s="3">
        <f t="shared" si="0"/>
        <v>78165</v>
      </c>
      <c r="J12" s="24"/>
      <c r="K12" s="25"/>
      <c r="L12" s="25"/>
      <c r="M12" s="25"/>
      <c r="N12" s="25"/>
      <c r="O12" s="25"/>
      <c r="P12" s="26"/>
    </row>
    <row r="13" spans="1:16" x14ac:dyDescent="0.35">
      <c r="A13" s="1">
        <v>1977</v>
      </c>
      <c r="B13" s="2">
        <v>45812</v>
      </c>
      <c r="C13" s="3">
        <v>122380</v>
      </c>
      <c r="E13" s="9">
        <v>1690</v>
      </c>
      <c r="G13" s="9">
        <v>1977</v>
      </c>
      <c r="H13" s="3">
        <f t="shared" si="0"/>
        <v>122380</v>
      </c>
      <c r="J13" s="24"/>
      <c r="K13" s="25"/>
      <c r="L13" s="25"/>
      <c r="M13" s="25"/>
      <c r="N13" s="25"/>
      <c r="O13" s="25"/>
      <c r="P13" s="26"/>
    </row>
    <row r="14" spans="1:16" x14ac:dyDescent="0.35">
      <c r="A14" s="1">
        <v>1825</v>
      </c>
      <c r="B14" s="2">
        <v>45838</v>
      </c>
      <c r="C14" s="3">
        <v>78165</v>
      </c>
      <c r="H14" s="5">
        <f>SUM(H2:H13)</f>
        <v>1404468</v>
      </c>
      <c r="J14" s="24"/>
      <c r="K14" s="25"/>
      <c r="L14" s="25"/>
      <c r="M14" s="25"/>
      <c r="N14" s="25"/>
      <c r="O14" s="25"/>
      <c r="P14" s="26"/>
    </row>
    <row r="15" spans="1:16" x14ac:dyDescent="0.35">
      <c r="A15" s="1">
        <v>1690</v>
      </c>
      <c r="B15" s="2">
        <v>45901</v>
      </c>
      <c r="C15" s="3">
        <v>154956</v>
      </c>
      <c r="J15" s="24"/>
      <c r="K15" s="25"/>
      <c r="L15" s="25"/>
      <c r="M15" s="25"/>
      <c r="N15" s="25"/>
      <c r="O15" s="25"/>
      <c r="P15" s="26"/>
    </row>
    <row r="16" spans="1:16" x14ac:dyDescent="0.35">
      <c r="A16" s="6" t="s">
        <v>6</v>
      </c>
      <c r="B16" s="4"/>
      <c r="C16" s="5">
        <f>SUM(C2:C15)</f>
        <v>1404468</v>
      </c>
      <c r="J16" s="24"/>
      <c r="K16" s="25"/>
      <c r="L16" s="25"/>
      <c r="M16" s="25"/>
      <c r="N16" s="25"/>
      <c r="O16" s="25"/>
      <c r="P16" s="26"/>
    </row>
    <row r="17" spans="1:16" x14ac:dyDescent="0.35">
      <c r="A17" s="1"/>
      <c r="B17" s="2"/>
      <c r="C17" s="3"/>
      <c r="J17" s="24"/>
      <c r="K17" s="25"/>
      <c r="L17" s="25"/>
      <c r="M17" s="25"/>
      <c r="N17" s="25"/>
      <c r="O17" s="25"/>
      <c r="P17" s="26"/>
    </row>
    <row r="18" spans="1:16" x14ac:dyDescent="0.35">
      <c r="A18" s="1"/>
      <c r="B18" s="2"/>
      <c r="C18" s="3"/>
      <c r="J18" s="24"/>
      <c r="K18" s="25"/>
      <c r="L18" s="25"/>
      <c r="M18" s="25"/>
      <c r="N18" s="25"/>
      <c r="O18" s="25"/>
      <c r="P18" s="26"/>
    </row>
    <row r="19" spans="1:16" x14ac:dyDescent="0.35">
      <c r="A19" s="1"/>
      <c r="B19" s="2"/>
      <c r="C19" s="3"/>
      <c r="J19" s="24"/>
      <c r="K19" s="25"/>
      <c r="L19" s="25"/>
      <c r="M19" s="25"/>
      <c r="N19" s="25"/>
      <c r="O19" s="25"/>
      <c r="P19" s="26"/>
    </row>
    <row r="20" spans="1:16" x14ac:dyDescent="0.35">
      <c r="A20" s="1"/>
      <c r="B20" s="2"/>
      <c r="C20" s="3"/>
      <c r="J20" s="24"/>
      <c r="K20" s="25"/>
      <c r="L20" s="25"/>
      <c r="M20" s="25"/>
      <c r="N20" s="25"/>
      <c r="O20" s="25"/>
      <c r="P20" s="26"/>
    </row>
    <row r="21" spans="1:16" x14ac:dyDescent="0.35">
      <c r="J21" s="24"/>
      <c r="K21" s="25"/>
      <c r="L21" s="25"/>
      <c r="M21" s="25"/>
      <c r="N21" s="25"/>
      <c r="O21" s="25"/>
      <c r="P21" s="26"/>
    </row>
    <row r="22" spans="1:16" x14ac:dyDescent="0.35">
      <c r="J22" s="24"/>
      <c r="K22" s="25"/>
      <c r="L22" s="25"/>
      <c r="M22" s="25"/>
      <c r="N22" s="25"/>
      <c r="O22" s="25"/>
      <c r="P22" s="26"/>
    </row>
    <row r="23" spans="1:16" x14ac:dyDescent="0.35">
      <c r="J23" s="24"/>
      <c r="K23" s="25"/>
      <c r="L23" s="25"/>
      <c r="M23" s="25"/>
      <c r="N23" s="25"/>
      <c r="O23" s="25"/>
      <c r="P23" s="26"/>
    </row>
    <row r="24" spans="1:16" x14ac:dyDescent="0.35">
      <c r="J24" s="24"/>
      <c r="K24" s="25"/>
      <c r="L24" s="25"/>
      <c r="M24" s="25"/>
      <c r="N24" s="25"/>
      <c r="O24" s="25"/>
      <c r="P24" s="26"/>
    </row>
    <row r="25" spans="1:16" x14ac:dyDescent="0.35">
      <c r="J25" s="27"/>
      <c r="K25" s="28"/>
      <c r="L25" s="28"/>
      <c r="M25" s="28"/>
      <c r="N25" s="28"/>
      <c r="O25" s="28"/>
      <c r="P25" s="29"/>
    </row>
  </sheetData>
  <mergeCells count="1">
    <mergeCell ref="J1:P2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48BCC-1248-451F-B643-B0ACEAE23997}">
  <dimension ref="A1:R24"/>
  <sheetViews>
    <sheetView showGridLines="0" zoomScale="120" zoomScaleNormal="120" workbookViewId="0"/>
  </sheetViews>
  <sheetFormatPr defaultRowHeight="14.5" x14ac:dyDescent="0.35"/>
  <cols>
    <col min="1" max="1" width="5.7265625" bestFit="1" customWidth="1"/>
    <col min="2" max="2" width="9.81640625" customWidth="1"/>
    <col min="3" max="3" width="11.7265625" bestFit="1" customWidth="1"/>
    <col min="4" max="4" width="0.453125" customWidth="1"/>
    <col min="5" max="5" width="7.453125" bestFit="1" customWidth="1"/>
    <col min="6" max="6" width="0.453125" customWidth="1"/>
    <col min="7" max="7" width="13" customWidth="1"/>
    <col min="8" max="8" width="17.54296875" customWidth="1"/>
    <col min="9" max="9" width="5" customWidth="1"/>
    <col min="10" max="18" width="10.54296875" customWidth="1"/>
  </cols>
  <sheetData>
    <row r="1" spans="1:18" ht="58" x14ac:dyDescent="0.35">
      <c r="A1" s="18" t="s">
        <v>0</v>
      </c>
      <c r="B1" s="8" t="s">
        <v>1</v>
      </c>
      <c r="C1" s="7" t="s">
        <v>2</v>
      </c>
      <c r="E1" s="8" t="s">
        <v>7</v>
      </c>
      <c r="F1" s="8"/>
      <c r="G1" s="8" t="s">
        <v>8</v>
      </c>
      <c r="H1" s="20" t="s">
        <v>11</v>
      </c>
      <c r="J1" s="21" t="s">
        <v>12</v>
      </c>
      <c r="K1" s="22"/>
      <c r="L1" s="22"/>
      <c r="M1" s="22"/>
      <c r="N1" s="22"/>
      <c r="O1" s="22"/>
      <c r="P1" s="22"/>
      <c r="Q1" s="22"/>
      <c r="R1" s="23"/>
    </row>
    <row r="2" spans="1:18" x14ac:dyDescent="0.35">
      <c r="A2" s="1">
        <v>1758</v>
      </c>
      <c r="B2" s="2">
        <v>45667</v>
      </c>
      <c r="C2" s="3">
        <v>137190</v>
      </c>
      <c r="E2" s="10" cm="1">
        <f t="array" ref="E2:E13">_xlfn.UNIQUE(A2:A15,FALSE,FALSE)</f>
        <v>1758</v>
      </c>
      <c r="F2" s="10"/>
      <c r="G2" s="12" cm="1">
        <f t="array" ref="G2:G13">_xlfn._xlws.SORT(_xlfn.UNIQUE(A2:A15,FALSE,FALSE),1,1,FALSE)</f>
        <v>1038</v>
      </c>
      <c r="H2" s="19">
        <f t="shared" ref="H2:H13" si="0">SUMIFS($C$2:$C$15,$A$2:$A$15,G2,$B$2:$B$15,"&gt;="&amp;$H$16,$B$2:$B$15,"&lt;="&amp;$H$17)</f>
        <v>9795</v>
      </c>
      <c r="J2" s="24"/>
      <c r="K2" s="25"/>
      <c r="L2" s="25"/>
      <c r="M2" s="25"/>
      <c r="N2" s="25"/>
      <c r="O2" s="25"/>
      <c r="P2" s="25"/>
      <c r="Q2" s="25"/>
      <c r="R2" s="26"/>
    </row>
    <row r="3" spans="1:18" x14ac:dyDescent="0.35">
      <c r="A3" s="1">
        <v>1038</v>
      </c>
      <c r="B3" s="2">
        <v>45700</v>
      </c>
      <c r="C3" s="3">
        <v>9795</v>
      </c>
      <c r="E3" s="9">
        <v>1038</v>
      </c>
      <c r="F3" s="9"/>
      <c r="G3" s="9">
        <v>1191</v>
      </c>
      <c r="H3" s="3">
        <f t="shared" si="0"/>
        <v>0</v>
      </c>
      <c r="J3" s="24"/>
      <c r="K3" s="25"/>
      <c r="L3" s="25"/>
      <c r="M3" s="25"/>
      <c r="N3" s="25"/>
      <c r="O3" s="25"/>
      <c r="P3" s="25"/>
      <c r="Q3" s="25"/>
      <c r="R3" s="26"/>
    </row>
    <row r="4" spans="1:18" x14ac:dyDescent="0.35">
      <c r="A4" s="1">
        <v>1816</v>
      </c>
      <c r="B4" s="2">
        <v>45761</v>
      </c>
      <c r="C4" s="3">
        <v>58956</v>
      </c>
      <c r="E4" s="9">
        <v>1816</v>
      </c>
      <c r="F4" s="9"/>
      <c r="G4" s="9">
        <v>1244</v>
      </c>
      <c r="H4" s="3">
        <f t="shared" si="0"/>
        <v>0</v>
      </c>
      <c r="J4" s="24"/>
      <c r="K4" s="25"/>
      <c r="L4" s="25"/>
      <c r="M4" s="25"/>
      <c r="N4" s="25"/>
      <c r="O4" s="25"/>
      <c r="P4" s="25"/>
      <c r="Q4" s="25"/>
      <c r="R4" s="26"/>
    </row>
    <row r="5" spans="1:18" x14ac:dyDescent="0.35">
      <c r="A5" s="1">
        <v>1731</v>
      </c>
      <c r="B5" s="2">
        <v>45839</v>
      </c>
      <c r="C5" s="3">
        <v>72478</v>
      </c>
      <c r="E5" s="9">
        <v>1731</v>
      </c>
      <c r="F5" s="9"/>
      <c r="G5" s="9">
        <v>1482</v>
      </c>
      <c r="H5" s="3">
        <f t="shared" si="0"/>
        <v>121677</v>
      </c>
      <c r="J5" s="24"/>
      <c r="K5" s="25"/>
      <c r="L5" s="25"/>
      <c r="M5" s="25"/>
      <c r="N5" s="25"/>
      <c r="O5" s="25"/>
      <c r="P5" s="25"/>
      <c r="Q5" s="25"/>
      <c r="R5" s="26"/>
    </row>
    <row r="6" spans="1:18" x14ac:dyDescent="0.35">
      <c r="A6" s="1">
        <v>1244</v>
      </c>
      <c r="B6" s="2">
        <v>45874</v>
      </c>
      <c r="C6" s="3">
        <v>16214</v>
      </c>
      <c r="E6" s="9">
        <v>1244</v>
      </c>
      <c r="F6" s="9"/>
      <c r="G6" s="9">
        <v>1580</v>
      </c>
      <c r="H6" s="3">
        <f t="shared" si="0"/>
        <v>0</v>
      </c>
      <c r="J6" s="24"/>
      <c r="K6" s="25"/>
      <c r="L6" s="25"/>
      <c r="M6" s="25"/>
      <c r="N6" s="25"/>
      <c r="O6" s="25"/>
      <c r="P6" s="25"/>
      <c r="Q6" s="25"/>
      <c r="R6" s="26"/>
    </row>
    <row r="7" spans="1:18" x14ac:dyDescent="0.35">
      <c r="A7" s="1">
        <v>1790</v>
      </c>
      <c r="B7" s="2">
        <v>45690</v>
      </c>
      <c r="C7" s="3">
        <v>29282</v>
      </c>
      <c r="E7" s="9">
        <v>1790</v>
      </c>
      <c r="F7" s="9"/>
      <c r="G7" s="9">
        <v>1690</v>
      </c>
      <c r="H7" s="3">
        <f t="shared" si="0"/>
        <v>0</v>
      </c>
      <c r="J7" s="24"/>
      <c r="K7" s="25"/>
      <c r="L7" s="25"/>
      <c r="M7" s="25"/>
      <c r="N7" s="25"/>
      <c r="O7" s="25"/>
      <c r="P7" s="25"/>
      <c r="Q7" s="25"/>
      <c r="R7" s="26"/>
    </row>
    <row r="8" spans="1:18" x14ac:dyDescent="0.35">
      <c r="A8" s="1">
        <v>1482</v>
      </c>
      <c r="B8" s="2">
        <v>45769</v>
      </c>
      <c r="C8" s="3">
        <v>121677</v>
      </c>
      <c r="E8" s="9">
        <v>1482</v>
      </c>
      <c r="F8" s="9"/>
      <c r="G8" s="9">
        <v>1731</v>
      </c>
      <c r="H8" s="3">
        <f t="shared" si="0"/>
        <v>0</v>
      </c>
      <c r="J8" s="24"/>
      <c r="K8" s="25"/>
      <c r="L8" s="25"/>
      <c r="M8" s="25"/>
      <c r="N8" s="25"/>
      <c r="O8" s="25"/>
      <c r="P8" s="25"/>
      <c r="Q8" s="25"/>
      <c r="R8" s="26"/>
    </row>
    <row r="9" spans="1:18" x14ac:dyDescent="0.35">
      <c r="A9" s="1">
        <v>1191</v>
      </c>
      <c r="B9" s="2">
        <v>45869</v>
      </c>
      <c r="C9" s="3">
        <v>176657</v>
      </c>
      <c r="E9" s="9">
        <v>1191</v>
      </c>
      <c r="F9" s="9"/>
      <c r="G9" s="9">
        <v>1758</v>
      </c>
      <c r="H9" s="3">
        <f t="shared" si="0"/>
        <v>281565</v>
      </c>
      <c r="J9" s="24"/>
      <c r="K9" s="25"/>
      <c r="L9" s="25"/>
      <c r="M9" s="25"/>
      <c r="N9" s="25"/>
      <c r="O9" s="25"/>
      <c r="P9" s="25"/>
      <c r="Q9" s="25"/>
      <c r="R9" s="26"/>
    </row>
    <row r="10" spans="1:18" x14ac:dyDescent="0.35">
      <c r="A10" s="1">
        <v>1758</v>
      </c>
      <c r="B10" s="2">
        <v>45682</v>
      </c>
      <c r="C10" s="3">
        <v>144375</v>
      </c>
      <c r="E10" s="9">
        <v>1580</v>
      </c>
      <c r="F10" s="9"/>
      <c r="G10" s="9">
        <v>1790</v>
      </c>
      <c r="H10" s="3">
        <f t="shared" si="0"/>
        <v>29282</v>
      </c>
      <c r="J10" s="24"/>
      <c r="K10" s="25"/>
      <c r="L10" s="25"/>
      <c r="M10" s="25"/>
      <c r="N10" s="25"/>
      <c r="O10" s="25"/>
      <c r="P10" s="25"/>
      <c r="Q10" s="25"/>
      <c r="R10" s="26"/>
    </row>
    <row r="11" spans="1:18" x14ac:dyDescent="0.35">
      <c r="A11" s="1">
        <v>1580</v>
      </c>
      <c r="B11" s="2">
        <v>45811</v>
      </c>
      <c r="C11" s="3">
        <v>160650</v>
      </c>
      <c r="E11" s="9">
        <v>1977</v>
      </c>
      <c r="F11" s="9"/>
      <c r="G11" s="9">
        <v>1816</v>
      </c>
      <c r="H11" s="3">
        <f t="shared" si="0"/>
        <v>180649</v>
      </c>
      <c r="J11" s="24"/>
      <c r="K11" s="25"/>
      <c r="L11" s="25"/>
      <c r="M11" s="25"/>
      <c r="N11" s="25"/>
      <c r="O11" s="25"/>
      <c r="P11" s="25"/>
      <c r="Q11" s="25"/>
      <c r="R11" s="26"/>
    </row>
    <row r="12" spans="1:18" x14ac:dyDescent="0.35">
      <c r="A12" s="1">
        <v>1816</v>
      </c>
      <c r="B12" s="2">
        <v>45777</v>
      </c>
      <c r="C12" s="3">
        <v>121693</v>
      </c>
      <c r="E12" s="9">
        <v>1825</v>
      </c>
      <c r="F12" s="9"/>
      <c r="G12" s="9">
        <v>1825</v>
      </c>
      <c r="H12" s="3">
        <f t="shared" si="0"/>
        <v>0</v>
      </c>
      <c r="J12" s="24"/>
      <c r="K12" s="25"/>
      <c r="L12" s="25"/>
      <c r="M12" s="25"/>
      <c r="N12" s="25"/>
      <c r="O12" s="25"/>
      <c r="P12" s="25"/>
      <c r="Q12" s="25"/>
      <c r="R12" s="26"/>
    </row>
    <row r="13" spans="1:18" x14ac:dyDescent="0.35">
      <c r="A13" s="1">
        <v>1977</v>
      </c>
      <c r="B13" s="2">
        <v>45812</v>
      </c>
      <c r="C13" s="3">
        <v>122380</v>
      </c>
      <c r="E13" s="9">
        <v>1690</v>
      </c>
      <c r="F13" s="9"/>
      <c r="G13" s="9">
        <v>1977</v>
      </c>
      <c r="H13" s="3">
        <f t="shared" si="0"/>
        <v>0</v>
      </c>
      <c r="J13" s="24"/>
      <c r="K13" s="25"/>
      <c r="L13" s="25"/>
      <c r="M13" s="25"/>
      <c r="N13" s="25"/>
      <c r="O13" s="25"/>
      <c r="P13" s="25"/>
      <c r="Q13" s="25"/>
      <c r="R13" s="26"/>
    </row>
    <row r="14" spans="1:18" x14ac:dyDescent="0.35">
      <c r="A14" s="1">
        <v>1825</v>
      </c>
      <c r="B14" s="2">
        <v>45838</v>
      </c>
      <c r="C14" s="3">
        <v>78165</v>
      </c>
      <c r="H14" s="5">
        <f>SUM(H2:H13)</f>
        <v>622968</v>
      </c>
      <c r="J14" s="24"/>
      <c r="K14" s="25"/>
      <c r="L14" s="25"/>
      <c r="M14" s="25"/>
      <c r="N14" s="25"/>
      <c r="O14" s="25"/>
      <c r="P14" s="25"/>
      <c r="Q14" s="25"/>
      <c r="R14" s="26"/>
    </row>
    <row r="15" spans="1:18" x14ac:dyDescent="0.35">
      <c r="A15" s="1">
        <v>1690</v>
      </c>
      <c r="B15" s="2">
        <v>45901</v>
      </c>
      <c r="C15" s="3">
        <v>154956</v>
      </c>
      <c r="J15" s="24"/>
      <c r="K15" s="25"/>
      <c r="L15" s="25"/>
      <c r="M15" s="25"/>
      <c r="N15" s="25"/>
      <c r="O15" s="25"/>
      <c r="P15" s="25"/>
      <c r="Q15" s="25"/>
      <c r="R15" s="26"/>
    </row>
    <row r="16" spans="1:18" x14ac:dyDescent="0.35">
      <c r="A16" s="6" t="s">
        <v>6</v>
      </c>
      <c r="B16" s="4"/>
      <c r="C16" s="5">
        <f>SUM(C2:C15)</f>
        <v>1404468</v>
      </c>
      <c r="G16" s="14" t="s">
        <v>13</v>
      </c>
      <c r="H16" s="16">
        <v>45658</v>
      </c>
      <c r="J16" s="24"/>
      <c r="K16" s="25"/>
      <c r="L16" s="25"/>
      <c r="M16" s="25"/>
      <c r="N16" s="25"/>
      <c r="O16" s="25"/>
      <c r="P16" s="25"/>
      <c r="Q16" s="25"/>
      <c r="R16" s="26"/>
    </row>
    <row r="17" spans="1:18" x14ac:dyDescent="0.35">
      <c r="A17" s="1"/>
      <c r="B17" s="2"/>
      <c r="C17" s="3"/>
      <c r="G17" s="15" t="s">
        <v>14</v>
      </c>
      <c r="H17" s="17">
        <v>45777</v>
      </c>
      <c r="J17" s="24"/>
      <c r="K17" s="25"/>
      <c r="L17" s="25"/>
      <c r="M17" s="25"/>
      <c r="N17" s="25"/>
      <c r="O17" s="25"/>
      <c r="P17" s="25"/>
      <c r="Q17" s="25"/>
      <c r="R17" s="26"/>
    </row>
    <row r="18" spans="1:18" x14ac:dyDescent="0.35">
      <c r="A18" s="1"/>
      <c r="B18" s="2"/>
      <c r="C18" s="3"/>
      <c r="J18" s="24"/>
      <c r="K18" s="25"/>
      <c r="L18" s="25"/>
      <c r="M18" s="25"/>
      <c r="N18" s="25"/>
      <c r="O18" s="25"/>
      <c r="P18" s="25"/>
      <c r="Q18" s="25"/>
      <c r="R18" s="26"/>
    </row>
    <row r="19" spans="1:18" x14ac:dyDescent="0.35">
      <c r="A19" s="1"/>
      <c r="B19" s="2"/>
      <c r="C19" s="3"/>
      <c r="J19" s="24"/>
      <c r="K19" s="25"/>
      <c r="L19" s="25"/>
      <c r="M19" s="25"/>
      <c r="N19" s="25"/>
      <c r="O19" s="25"/>
      <c r="P19" s="25"/>
      <c r="Q19" s="25"/>
      <c r="R19" s="26"/>
    </row>
    <row r="20" spans="1:18" x14ac:dyDescent="0.35">
      <c r="A20" s="1"/>
      <c r="B20" s="2"/>
      <c r="C20" s="3"/>
      <c r="J20" s="24"/>
      <c r="K20" s="25"/>
      <c r="L20" s="25"/>
      <c r="M20" s="25"/>
      <c r="N20" s="25"/>
      <c r="O20" s="25"/>
      <c r="P20" s="25"/>
      <c r="Q20" s="25"/>
      <c r="R20" s="26"/>
    </row>
    <row r="21" spans="1:18" x14ac:dyDescent="0.35">
      <c r="A21" s="1"/>
      <c r="B21" s="2"/>
      <c r="C21" s="3"/>
      <c r="J21" s="24"/>
      <c r="K21" s="25"/>
      <c r="L21" s="25"/>
      <c r="M21" s="25"/>
      <c r="N21" s="25"/>
      <c r="O21" s="25"/>
      <c r="P21" s="25"/>
      <c r="Q21" s="25"/>
      <c r="R21" s="26"/>
    </row>
    <row r="22" spans="1:18" x14ac:dyDescent="0.35">
      <c r="J22" s="27"/>
      <c r="K22" s="28"/>
      <c r="L22" s="28"/>
      <c r="M22" s="28"/>
      <c r="N22" s="28"/>
      <c r="O22" s="28"/>
      <c r="P22" s="28"/>
      <c r="Q22" s="28"/>
      <c r="R22" s="29"/>
    </row>
    <row r="24" spans="1:18" x14ac:dyDescent="0.35">
      <c r="J24" s="11"/>
      <c r="K24" s="11"/>
      <c r="L24" s="11"/>
      <c r="M24" s="11"/>
      <c r="N24" s="11"/>
      <c r="O24" s="11"/>
      <c r="P24" s="11"/>
      <c r="Q24" s="11"/>
      <c r="R24" s="11"/>
    </row>
  </sheetData>
  <mergeCells count="1">
    <mergeCell ref="J1:R2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UNIQUE</vt:lpstr>
      <vt:lpstr>UNIQUE &amp; SORT &amp; SUMIF</vt:lpstr>
      <vt:lpstr>UNIQUE &amp; SORT &amp; SUMIFS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2026-02-07T22:45:07Z</dcterms:created>
  <dcterms:modified xsi:type="dcterms:W3CDTF">2026-02-07T22:45:09Z</dcterms:modified>
  <cp:category/>
  <cp:contentStatus/>
</cp:coreProperties>
</file>